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<sst xmlns="http://schemas.openxmlformats.org/spreadsheetml/2006/main" count="150" uniqueCount="141">
  <si>
    <t>Services extérieurs</t>
  </si>
  <si>
    <t>Autres charges gestion courante</t>
  </si>
  <si>
    <t>Contributions volontaires en nature</t>
  </si>
  <si>
    <t>PRODUITS</t>
  </si>
  <si>
    <t>Frais postaux timbres</t>
  </si>
  <si>
    <t>Revenus financiers</t>
  </si>
  <si>
    <t>Autres produits Gestion courante</t>
  </si>
  <si>
    <t>Parrainages</t>
  </si>
  <si>
    <t>Cantine Ecolage Verrettes</t>
  </si>
  <si>
    <t>Dons divers</t>
  </si>
  <si>
    <t>Autres services extérieurs France</t>
  </si>
  <si>
    <t>L 60</t>
  </si>
  <si>
    <t>L 61</t>
  </si>
  <si>
    <t>L 62</t>
  </si>
  <si>
    <t>L 65</t>
  </si>
  <si>
    <t>Alpes P</t>
  </si>
  <si>
    <t xml:space="preserve">L 70 </t>
  </si>
  <si>
    <t xml:space="preserve">L 74 </t>
  </si>
  <si>
    <t xml:space="preserve">L 75  </t>
  </si>
  <si>
    <t>Loyers et services Haïti</t>
  </si>
  <si>
    <t>Autres services extérieurs</t>
  </si>
  <si>
    <t xml:space="preserve">Intérêts livret A </t>
  </si>
  <si>
    <t>Ass IDF</t>
  </si>
  <si>
    <t>Ass Bourg</t>
  </si>
  <si>
    <t>Valorisation Bénévolat</t>
  </si>
  <si>
    <t>Transferts de charges</t>
  </si>
  <si>
    <t>Parts sociales</t>
  </si>
  <si>
    <t>Compte courant</t>
  </si>
  <si>
    <t>Compte parrainages</t>
  </si>
  <si>
    <t>Livret A</t>
  </si>
  <si>
    <t>L 66</t>
  </si>
  <si>
    <t>Frais expositions Actions</t>
  </si>
  <si>
    <t>Dividendes parts sociales</t>
  </si>
  <si>
    <t xml:space="preserve">                                   CHARGES</t>
  </si>
  <si>
    <t xml:space="preserve">                                          COMPTES DE RESULTATS  FEDERATION ENFANTS SOLEIL INTERNATIONALE</t>
  </si>
  <si>
    <t>Variation trésorerie Répartition</t>
  </si>
  <si>
    <t>Renard Gérard : Secrétaire Général Chargé des projets</t>
  </si>
  <si>
    <t>Adhésions  +</t>
  </si>
  <si>
    <t>Fédération</t>
  </si>
  <si>
    <t>Communication Téléph Internet</t>
  </si>
  <si>
    <t>Association Enfants-Soleil (Région IDF. Fédération) Association Enfants-Soleil Bourgogne. Association Enfants-Soleil Alpes Provence.</t>
  </si>
  <si>
    <t>Annie Colin : Vice Présidente Fédération</t>
  </si>
  <si>
    <t xml:space="preserve">Administration Site Associations </t>
  </si>
  <si>
    <t>Action manifestations</t>
  </si>
  <si>
    <t>Virements internes Esol IDF</t>
  </si>
  <si>
    <t>Achat tableaux Artisanat Haïti</t>
  </si>
  <si>
    <t>Informatique Logiciel (banque)</t>
  </si>
  <si>
    <t>Frais fonctionnement Haïti Dépl.</t>
  </si>
  <si>
    <t>Cantine Cité Soleil : Fraternité</t>
  </si>
  <si>
    <t xml:space="preserve">Frais bancaires </t>
  </si>
  <si>
    <t>Dons affectés parrainages</t>
  </si>
  <si>
    <t>Transfert Timoun restaveks (1)</t>
  </si>
  <si>
    <t>Transfert AFATIM</t>
  </si>
  <si>
    <t>Livret A (intérêtes inclus)</t>
  </si>
  <si>
    <t>Transfert Association AFATIM</t>
  </si>
  <si>
    <t xml:space="preserve">Aides rentrées scolaires </t>
  </si>
  <si>
    <t>TOTAL MOUVEMENTS (transferts inclus)</t>
  </si>
  <si>
    <t>TOTAL PRODUITS  Fédération</t>
  </si>
  <si>
    <t>Subventions et transferts</t>
  </si>
  <si>
    <t>Variation trésorerie Total fédération</t>
  </si>
  <si>
    <t>Achats Investissements</t>
  </si>
  <si>
    <t>Charges financières</t>
  </si>
  <si>
    <t>Achats Autres</t>
  </si>
  <si>
    <t>Autres services extérieurs vers Haïti</t>
  </si>
  <si>
    <t>Services. Ventes de produits</t>
  </si>
  <si>
    <t>L 76</t>
  </si>
  <si>
    <t>Produits exceptionnels</t>
  </si>
  <si>
    <t>L 86</t>
  </si>
  <si>
    <t>L.87</t>
  </si>
  <si>
    <t xml:space="preserve">Contributions volontaires </t>
  </si>
  <si>
    <t>Valorisation    Bénévolat</t>
  </si>
  <si>
    <t xml:space="preserve">Parrainages vers Haïti </t>
  </si>
  <si>
    <t>Dons Parrainages affectés</t>
  </si>
  <si>
    <t>et aides diverses scolarité</t>
  </si>
  <si>
    <t xml:space="preserve"> Aides  profs et cuisinières  Cité Soleil</t>
  </si>
  <si>
    <t>Virements internes Esol Boug / Fédé</t>
  </si>
  <si>
    <t>Achats pour Haïti (audiovisuel et divers)</t>
  </si>
  <si>
    <t>(Aide enfants parrainés)</t>
  </si>
  <si>
    <t>Cotisations assurances +  local</t>
  </si>
  <si>
    <t>Séjour visiteurs Meyote</t>
  </si>
  <si>
    <t>Loto /  Calendriers</t>
  </si>
  <si>
    <t>Ventes tableaux Artisanat et</t>
  </si>
  <si>
    <t xml:space="preserve">                  SYNTHESE</t>
  </si>
  <si>
    <t>Participation Alpes Provence</t>
  </si>
  <si>
    <t>Défraiements Esol Haïti Projets et gestion</t>
  </si>
  <si>
    <t>Entretien, réparations, fonctionnement</t>
  </si>
  <si>
    <t>Fournitures consommables Photos</t>
  </si>
  <si>
    <t>(Interventions diverses déplacements AG)</t>
  </si>
  <si>
    <t>L 77</t>
  </si>
  <si>
    <t>Christian Bréban : Président Fédération</t>
  </si>
  <si>
    <t>Jean Louis Baréa</t>
  </si>
  <si>
    <t>Président Esol Bourgogne.</t>
  </si>
  <si>
    <t>Projet Onaville Epicerie + Réservoir d'eau</t>
  </si>
  <si>
    <t>Fonctionnement Cantine Ecole Belair</t>
  </si>
  <si>
    <t>Transfert Séjour Ass Ghelardi</t>
  </si>
  <si>
    <t>Transfert Ass Ghélardi</t>
  </si>
  <si>
    <t>Cotisation Collectif Haïti</t>
  </si>
  <si>
    <t>Retrait Débit changement de compte</t>
  </si>
  <si>
    <t>TOTAL CHARGES Fédération</t>
  </si>
  <si>
    <t>Agence Microprojets</t>
  </si>
  <si>
    <t>Urgences. Aides. Projets. Comoseh</t>
  </si>
  <si>
    <t>Achats artisanat France</t>
  </si>
  <si>
    <t>Transpors matériel  vers Haïti</t>
  </si>
  <si>
    <t>Achat parts sociales</t>
  </si>
  <si>
    <t>Prélèvements indus remboursés 2019</t>
  </si>
  <si>
    <t>Aides au logement (Urgences) Constructions</t>
  </si>
  <si>
    <t>Fêtes de Noël activités repas</t>
  </si>
  <si>
    <t xml:space="preserve">Aides activités  écoles </t>
  </si>
  <si>
    <t>Frais de santé. Enfants. Haïti.</t>
  </si>
  <si>
    <t>Projet Comoseh Verrettes</t>
  </si>
  <si>
    <t xml:space="preserve">Mairies Eragny </t>
  </si>
  <si>
    <t>Subvention Comoseh</t>
  </si>
  <si>
    <t>Part sociales</t>
  </si>
  <si>
    <t>Remboursement Timoun R. et autres</t>
  </si>
  <si>
    <t>Dons particuliers</t>
  </si>
  <si>
    <t>Action Shaina</t>
  </si>
  <si>
    <t>Remboursement frais impayés</t>
  </si>
  <si>
    <t>Hébergement Meyotte</t>
  </si>
  <si>
    <t>Comptes à nouveau au 31/12/2018</t>
  </si>
  <si>
    <t>Compte chèque</t>
  </si>
  <si>
    <t>Total avoirs Fédération au 31/ 12/ 2018</t>
  </si>
  <si>
    <t>Total avoirs au 31/12/2018</t>
  </si>
  <si>
    <t>Report comptes au 31/12/2017</t>
  </si>
  <si>
    <t>Total de contrôle par répartion</t>
  </si>
  <si>
    <t xml:space="preserve">   EXERCICE    ANNEE 2018</t>
  </si>
  <si>
    <t>Total Avoirs au 31/12/2017 Répartition</t>
  </si>
  <si>
    <t>Total avoirs au 31 / 12 / 2017 Fédération</t>
  </si>
  <si>
    <t>Subvention AMP (guilde)</t>
  </si>
  <si>
    <t>Avec parts sociales</t>
  </si>
  <si>
    <t xml:space="preserve">Maisons d'accueil Meyote </t>
  </si>
  <si>
    <t xml:space="preserve">Virement (2)Ostene Parrainages/Dons </t>
  </si>
  <si>
    <t>Aides urgence diverses. Séjour Oct.2018</t>
  </si>
  <si>
    <t>Virements internes Esol Bourg / Fédé</t>
  </si>
  <si>
    <t>TOTAL CONTRÔLE</t>
  </si>
  <si>
    <t>Jeanine Gaillard : Trésorière</t>
  </si>
  <si>
    <t>dividendes parts sociales</t>
  </si>
  <si>
    <t xml:space="preserve"> CHARGES réparties 2018</t>
  </si>
  <si>
    <t>PRODUITS répartis 2018</t>
  </si>
  <si>
    <t>Différence exercice 2018</t>
  </si>
  <si>
    <t>Mairie Dijon (trop perçu s/charges local)</t>
  </si>
  <si>
    <t>Achat divers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</si>
</sst>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4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36"/>
      <name val="Calibri"/>
      <family val="2"/>
    </font>
    <font>
      <b/>
      <sz val="9"/>
      <color indexed="6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30"/>
      <name val="Calibri"/>
      <family val="2"/>
    </font>
    <font>
      <sz val="10"/>
      <color indexed="36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i/>
      <sz val="10"/>
      <color indexed="23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rgb="FF006600"/>
      <name val="Calibri"/>
      <family val="2"/>
    </font>
    <font>
      <sz val="10"/>
      <color rgb="FF006600"/>
      <name val="Calibri"/>
      <family val="2"/>
    </font>
    <font>
      <b/>
      <sz val="10"/>
      <color rgb="FF0033CC"/>
      <name val="Calibri"/>
      <family val="2"/>
    </font>
    <font>
      <sz val="10"/>
      <color rgb="FF7030A0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7030A0"/>
      <name val="Calibri"/>
      <family val="2"/>
    </font>
    <font>
      <b/>
      <sz val="11"/>
      <color rgb="FFC00000"/>
      <name val="Calibri"/>
      <family val="2"/>
    </font>
    <font>
      <i/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sz val="10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1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0" fontId="7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73" fillId="27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4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2" fontId="0" fillId="0" borderId="10" xfId="0" applyNumberFormat="1" applyBorder="1" applyAlignment="1">
      <alignment/>
    </xf>
    <xf numFmtId="0" fontId="21" fillId="36" borderId="0" xfId="0" applyFont="1" applyFill="1" applyAlignment="1">
      <alignment/>
    </xf>
    <xf numFmtId="0" fontId="21" fillId="0" borderId="0" xfId="0" applyFont="1" applyAlignment="1">
      <alignment/>
    </xf>
    <xf numFmtId="0" fontId="45" fillId="36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2" fontId="77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78" fillId="0" borderId="10" xfId="0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0" fontId="79" fillId="37" borderId="10" xfId="0" applyFont="1" applyFill="1" applyBorder="1" applyAlignment="1">
      <alignment/>
    </xf>
    <xf numFmtId="0" fontId="74" fillId="37" borderId="10" xfId="0" applyFont="1" applyFill="1" applyBorder="1" applyAlignment="1">
      <alignment/>
    </xf>
    <xf numFmtId="0" fontId="73" fillId="37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2" fontId="80" fillId="0" borderId="10" xfId="0" applyNumberFormat="1" applyFont="1" applyBorder="1" applyAlignment="1">
      <alignment/>
    </xf>
    <xf numFmtId="2" fontId="71" fillId="0" borderId="10" xfId="0" applyNumberFormat="1" applyFont="1" applyBorder="1" applyAlignment="1">
      <alignment/>
    </xf>
    <xf numFmtId="0" fontId="81" fillId="37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2" fontId="73" fillId="0" borderId="0" xfId="0" applyNumberFormat="1" applyFont="1" applyAlignment="1">
      <alignment/>
    </xf>
    <xf numFmtId="2" fontId="73" fillId="0" borderId="10" xfId="0" applyNumberFormat="1" applyFont="1" applyBorder="1" applyAlignment="1">
      <alignment/>
    </xf>
    <xf numFmtId="2" fontId="82" fillId="0" borderId="10" xfId="0" applyNumberFormat="1" applyFont="1" applyBorder="1" applyAlignment="1">
      <alignment/>
    </xf>
    <xf numFmtId="2" fontId="77" fillId="35" borderId="10" xfId="0" applyNumberFormat="1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83" fillId="35" borderId="10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2" fillId="38" borderId="10" xfId="0" applyFont="1" applyFill="1" applyBorder="1" applyAlignment="1">
      <alignment/>
    </xf>
    <xf numFmtId="0" fontId="84" fillId="38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2" fontId="79" fillId="35" borderId="10" xfId="0" applyNumberFormat="1" applyFont="1" applyFill="1" applyBorder="1" applyAlignment="1">
      <alignment/>
    </xf>
    <xf numFmtId="0" fontId="65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" fontId="7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2" fontId="72" fillId="38" borderId="10" xfId="0" applyNumberFormat="1" applyFont="1" applyFill="1" applyBorder="1" applyAlignment="1">
      <alignment horizontal="center"/>
    </xf>
    <xf numFmtId="0" fontId="72" fillId="38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2" fontId="11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 horizontal="center"/>
    </xf>
    <xf numFmtId="0" fontId="11" fillId="27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66675</xdr:rowOff>
    </xdr:from>
    <xdr:to>
      <xdr:col>1</xdr:col>
      <xdr:colOff>542925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048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87</xdr:row>
      <xdr:rowOff>114300</xdr:rowOff>
    </xdr:from>
    <xdr:to>
      <xdr:col>3</xdr:col>
      <xdr:colOff>57150</xdr:colOff>
      <xdr:row>92</xdr:row>
      <xdr:rowOff>47625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91922">
          <a:off x="1095375" y="16649700"/>
          <a:ext cx="1504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92</xdr:row>
      <xdr:rowOff>171450</xdr:rowOff>
    </xdr:from>
    <xdr:to>
      <xdr:col>10</xdr:col>
      <xdr:colOff>542925</xdr:colOff>
      <xdr:row>97</xdr:row>
      <xdr:rowOff>28575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7659350"/>
          <a:ext cx="2809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93</xdr:row>
      <xdr:rowOff>9525</xdr:rowOff>
    </xdr:from>
    <xdr:to>
      <xdr:col>3</xdr:col>
      <xdr:colOff>257175</xdr:colOff>
      <xdr:row>97</xdr:row>
      <xdr:rowOff>104775</xdr:rowOff>
    </xdr:to>
    <xdr:pic>
      <xdr:nvPicPr>
        <xdr:cNvPr id="4" name="Image 4" descr="sign janine de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17687925"/>
          <a:ext cx="1857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87</xdr:row>
      <xdr:rowOff>142875</xdr:rowOff>
    </xdr:from>
    <xdr:to>
      <xdr:col>11</xdr:col>
      <xdr:colOff>0</xdr:colOff>
      <xdr:row>91</xdr:row>
      <xdr:rowOff>9525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72175" y="16678275"/>
          <a:ext cx="2247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89</xdr:row>
      <xdr:rowOff>104775</xdr:rowOff>
    </xdr:from>
    <xdr:to>
      <xdr:col>5</xdr:col>
      <xdr:colOff>552450</xdr:colOff>
      <xdr:row>93</xdr:row>
      <xdr:rowOff>95250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17021175"/>
          <a:ext cx="140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8">
      <selection activeCell="A67" sqref="A67:IV67"/>
    </sheetView>
  </sheetViews>
  <sheetFormatPr defaultColWidth="11.421875" defaultRowHeight="15"/>
  <cols>
    <col min="1" max="1" width="5.7109375" style="0" customWidth="1"/>
    <col min="2" max="2" width="12.7109375" style="0" customWidth="1"/>
    <col min="3" max="3" width="19.7109375" style="0" customWidth="1"/>
    <col min="4" max="4" width="9.421875" style="0" customWidth="1"/>
    <col min="5" max="5" width="9.7109375" style="0" customWidth="1"/>
    <col min="6" max="6" width="9.28125" style="0" customWidth="1"/>
    <col min="7" max="7" width="5.8515625" style="0" customWidth="1"/>
    <col min="8" max="8" width="11.421875" style="0" customWidth="1"/>
    <col min="9" max="9" width="19.28125" style="0" customWidth="1"/>
    <col min="10" max="10" width="10.140625" style="0" customWidth="1"/>
    <col min="11" max="11" width="10.00390625" style="0" customWidth="1"/>
    <col min="12" max="12" width="10.421875" style="0" customWidth="1"/>
  </cols>
  <sheetData>
    <row r="1" spans="1:12" ht="18.75">
      <c r="A1" s="2" t="s">
        <v>34</v>
      </c>
      <c r="B1" s="53"/>
      <c r="C1" s="52"/>
      <c r="D1" s="52"/>
      <c r="E1" s="52"/>
      <c r="F1" s="52"/>
      <c r="G1" s="52"/>
      <c r="H1" s="52"/>
      <c r="I1" s="52"/>
      <c r="J1" s="52"/>
      <c r="K1" s="54"/>
      <c r="L1" s="54"/>
    </row>
    <row r="2" spans="1:10" ht="18.75">
      <c r="A2" s="2"/>
      <c r="B2" s="2"/>
      <c r="C2" s="2"/>
      <c r="D2" s="2"/>
      <c r="E2" s="2"/>
      <c r="F2" s="49" t="s">
        <v>124</v>
      </c>
      <c r="G2" s="49"/>
      <c r="H2" s="49"/>
      <c r="I2" s="50"/>
      <c r="J2" s="2"/>
    </row>
    <row r="3" spans="2:8" ht="15.75">
      <c r="B3" s="1"/>
      <c r="C3" s="1"/>
      <c r="D3" s="1"/>
      <c r="F3" s="1" t="s">
        <v>82</v>
      </c>
      <c r="G3" s="55"/>
      <c r="H3" s="55"/>
    </row>
    <row r="5" ht="15">
      <c r="B5" t="s">
        <v>40</v>
      </c>
    </row>
    <row r="6" spans="1:12" ht="17.25" customHeight="1">
      <c r="A6" s="10"/>
      <c r="B6" s="11" t="s">
        <v>33</v>
      </c>
      <c r="C6" s="10"/>
      <c r="D6" s="10"/>
      <c r="E6" s="10"/>
      <c r="F6" s="10"/>
      <c r="G6" s="12"/>
      <c r="H6" s="12"/>
      <c r="I6" s="12"/>
      <c r="J6" s="13" t="s">
        <v>3</v>
      </c>
      <c r="K6" s="12"/>
      <c r="L6" s="12"/>
    </row>
    <row r="7" spans="1:12" ht="15.75">
      <c r="A7" s="3"/>
      <c r="B7" s="4"/>
      <c r="C7" s="5"/>
      <c r="D7" s="8" t="s">
        <v>22</v>
      </c>
      <c r="E7" s="8" t="s">
        <v>23</v>
      </c>
      <c r="F7" s="8" t="s">
        <v>15</v>
      </c>
      <c r="G7" s="5"/>
      <c r="H7" s="5"/>
      <c r="I7" s="5"/>
      <c r="J7" s="8" t="s">
        <v>22</v>
      </c>
      <c r="K7" s="8" t="s">
        <v>23</v>
      </c>
      <c r="L7" s="8" t="s">
        <v>15</v>
      </c>
    </row>
    <row r="8" spans="1:12" ht="15.75">
      <c r="A8" s="3"/>
      <c r="B8" s="4"/>
      <c r="C8" s="5"/>
      <c r="D8" s="6"/>
      <c r="E8" s="6"/>
      <c r="F8" s="6"/>
      <c r="G8" s="5"/>
      <c r="H8" s="5"/>
      <c r="I8" s="5"/>
      <c r="J8" s="6" t="s">
        <v>38</v>
      </c>
      <c r="K8" s="6"/>
      <c r="L8" s="6"/>
    </row>
    <row r="9" spans="1:12" ht="15">
      <c r="A9" s="6" t="s">
        <v>11</v>
      </c>
      <c r="B9" s="21" t="s">
        <v>60</v>
      </c>
      <c r="C9" s="22"/>
      <c r="D9" s="22"/>
      <c r="E9" s="36"/>
      <c r="F9" s="36"/>
      <c r="G9" s="6" t="s">
        <v>16</v>
      </c>
      <c r="H9" s="6" t="s">
        <v>64</v>
      </c>
      <c r="I9" s="6"/>
      <c r="J9" s="36"/>
      <c r="K9" s="23"/>
      <c r="L9" s="23"/>
    </row>
    <row r="10" spans="1:12" ht="15">
      <c r="A10" s="6"/>
      <c r="B10" s="22" t="s">
        <v>46</v>
      </c>
      <c r="C10" s="22"/>
      <c r="D10" s="22"/>
      <c r="E10" s="20"/>
      <c r="F10" s="22"/>
      <c r="G10" s="6"/>
      <c r="H10" s="22" t="s">
        <v>81</v>
      </c>
      <c r="I10" s="6"/>
      <c r="J10" s="36"/>
      <c r="K10" s="24">
        <v>913</v>
      </c>
      <c r="L10" s="24"/>
    </row>
    <row r="11" spans="1:12" ht="15">
      <c r="A11" s="6"/>
      <c r="B11" s="22" t="s">
        <v>140</v>
      </c>
      <c r="C11" s="22"/>
      <c r="D11" s="22"/>
      <c r="E11" s="29"/>
      <c r="F11" s="20"/>
      <c r="G11" s="6"/>
      <c r="H11" s="22" t="s">
        <v>43</v>
      </c>
      <c r="I11" s="6"/>
      <c r="J11" s="9">
        <v>3989</v>
      </c>
      <c r="K11" s="9">
        <v>1386</v>
      </c>
      <c r="L11" s="24">
        <v>256.55</v>
      </c>
    </row>
    <row r="12" spans="1:12" ht="15">
      <c r="A12" s="6" t="s">
        <v>11</v>
      </c>
      <c r="B12" s="6" t="s">
        <v>62</v>
      </c>
      <c r="C12" s="22"/>
      <c r="D12" s="22"/>
      <c r="E12" s="22"/>
      <c r="F12" s="22"/>
      <c r="G12" s="6"/>
      <c r="H12" s="36" t="s">
        <v>80</v>
      </c>
      <c r="I12" s="25"/>
      <c r="J12" s="36"/>
      <c r="K12" s="20"/>
      <c r="L12" s="20"/>
    </row>
    <row r="13" spans="1:12" ht="15">
      <c r="A13" s="23"/>
      <c r="B13" s="22" t="s">
        <v>101</v>
      </c>
      <c r="C13" s="22"/>
      <c r="D13" s="20">
        <v>11.88</v>
      </c>
      <c r="E13" s="20"/>
      <c r="F13" s="22"/>
      <c r="G13" s="6" t="s">
        <v>17</v>
      </c>
      <c r="H13" s="6" t="s">
        <v>58</v>
      </c>
      <c r="I13" s="6"/>
      <c r="J13" s="36"/>
      <c r="K13" s="23"/>
      <c r="L13" s="24"/>
    </row>
    <row r="14" spans="1:12" ht="15">
      <c r="A14" s="23"/>
      <c r="B14" s="92" t="s">
        <v>45</v>
      </c>
      <c r="C14" s="93"/>
      <c r="D14" s="20">
        <v>420.5</v>
      </c>
      <c r="E14" s="20"/>
      <c r="F14" s="22"/>
      <c r="G14" s="6"/>
      <c r="H14" s="6" t="s">
        <v>99</v>
      </c>
      <c r="I14" s="6"/>
      <c r="J14" s="37"/>
      <c r="K14" s="23"/>
      <c r="L14" s="24"/>
    </row>
    <row r="15" spans="1:12" ht="15">
      <c r="A15" s="23"/>
      <c r="B15" s="22" t="s">
        <v>76</v>
      </c>
      <c r="C15" s="22"/>
      <c r="D15" s="22"/>
      <c r="E15" s="22"/>
      <c r="F15" s="20"/>
      <c r="G15" s="26"/>
      <c r="H15" s="22" t="s">
        <v>110</v>
      </c>
      <c r="I15" s="22"/>
      <c r="J15" s="20">
        <v>160</v>
      </c>
      <c r="K15" s="36"/>
      <c r="L15" s="24"/>
    </row>
    <row r="16" spans="1:12" ht="15">
      <c r="A16" s="6" t="s">
        <v>12</v>
      </c>
      <c r="B16" s="6" t="s">
        <v>0</v>
      </c>
      <c r="C16" s="36"/>
      <c r="D16" s="22"/>
      <c r="E16" s="36"/>
      <c r="F16" s="20"/>
      <c r="G16" s="26"/>
      <c r="H16" s="22" t="s">
        <v>139</v>
      </c>
      <c r="I16" s="22"/>
      <c r="J16" s="20"/>
      <c r="K16" s="36">
        <v>121.01</v>
      </c>
      <c r="L16" s="24"/>
    </row>
    <row r="17" spans="1:12" ht="15">
      <c r="A17" s="36"/>
      <c r="B17" s="28" t="s">
        <v>19</v>
      </c>
      <c r="C17" s="6"/>
      <c r="D17" s="22"/>
      <c r="E17" s="20"/>
      <c r="F17" s="20"/>
      <c r="G17" s="26"/>
      <c r="H17" s="22" t="s">
        <v>127</v>
      </c>
      <c r="I17" s="22"/>
      <c r="J17" s="20">
        <v>3225</v>
      </c>
      <c r="K17" s="37"/>
      <c r="L17" s="24"/>
    </row>
    <row r="18" spans="1:12" ht="15">
      <c r="A18" s="22"/>
      <c r="B18" s="41" t="s">
        <v>129</v>
      </c>
      <c r="C18" s="87"/>
      <c r="D18" s="22"/>
      <c r="E18" s="20">
        <v>3095</v>
      </c>
      <c r="F18" s="20"/>
      <c r="G18" s="26"/>
      <c r="H18" s="22" t="s">
        <v>83</v>
      </c>
      <c r="I18" s="22"/>
      <c r="J18" s="36"/>
      <c r="K18" s="20"/>
      <c r="L18" s="24"/>
    </row>
    <row r="19" spans="1:12" ht="15">
      <c r="A19" s="22"/>
      <c r="B19" s="59" t="s">
        <v>85</v>
      </c>
      <c r="C19" s="60"/>
      <c r="D19" s="22"/>
      <c r="E19" s="20"/>
      <c r="F19" s="22"/>
      <c r="G19" s="42"/>
      <c r="H19" s="22" t="s">
        <v>44</v>
      </c>
      <c r="I19" s="22"/>
      <c r="J19" s="7"/>
      <c r="K19" s="20"/>
      <c r="L19" s="24"/>
    </row>
    <row r="20" spans="1:12" ht="15">
      <c r="A20" s="22"/>
      <c r="B20" s="59" t="s">
        <v>19</v>
      </c>
      <c r="C20" s="60"/>
      <c r="D20" s="22"/>
      <c r="E20" s="20"/>
      <c r="F20" s="20"/>
      <c r="G20" s="6"/>
      <c r="H20" s="58" t="s">
        <v>111</v>
      </c>
      <c r="I20" s="58"/>
      <c r="J20" s="76">
        <v>6000</v>
      </c>
      <c r="K20" s="51"/>
      <c r="L20" s="42"/>
    </row>
    <row r="21" spans="1:12" ht="15">
      <c r="A21" s="6" t="s">
        <v>13</v>
      </c>
      <c r="B21" s="6" t="s">
        <v>20</v>
      </c>
      <c r="C21" s="6"/>
      <c r="D21" s="25"/>
      <c r="E21" s="23"/>
      <c r="F21" s="20"/>
      <c r="G21" s="6" t="s">
        <v>18</v>
      </c>
      <c r="H21" s="6" t="s">
        <v>6</v>
      </c>
      <c r="I21" s="6"/>
      <c r="J21" s="37"/>
      <c r="K21" s="24"/>
      <c r="L21" s="36"/>
    </row>
    <row r="22" spans="1:12" ht="15">
      <c r="A22" s="23"/>
      <c r="B22" s="28" t="s">
        <v>63</v>
      </c>
      <c r="C22" s="28"/>
      <c r="D22" s="22"/>
      <c r="E22" s="23"/>
      <c r="F22" s="27"/>
      <c r="G22" s="6"/>
      <c r="H22" s="22" t="s">
        <v>37</v>
      </c>
      <c r="I22" s="22"/>
      <c r="J22" s="37"/>
      <c r="K22" s="20">
        <v>1310</v>
      </c>
      <c r="L22" s="51"/>
    </row>
    <row r="23" spans="1:12" ht="15">
      <c r="A23" s="23"/>
      <c r="B23" s="22" t="s">
        <v>100</v>
      </c>
      <c r="C23" s="22"/>
      <c r="D23" s="20">
        <v>4399</v>
      </c>
      <c r="E23" s="24"/>
      <c r="F23" s="20"/>
      <c r="G23" s="6"/>
      <c r="H23" s="22" t="s">
        <v>9</v>
      </c>
      <c r="I23" s="22" t="s">
        <v>115</v>
      </c>
      <c r="J23" s="37">
        <v>2203</v>
      </c>
      <c r="K23" s="20">
        <v>5775</v>
      </c>
      <c r="L23" s="24"/>
    </row>
    <row r="24" spans="1:12" ht="15">
      <c r="A24" s="36"/>
      <c r="B24" s="22" t="s">
        <v>71</v>
      </c>
      <c r="C24" s="22"/>
      <c r="D24" s="22"/>
      <c r="E24" s="20">
        <v>41631</v>
      </c>
      <c r="F24" s="20">
        <v>600</v>
      </c>
      <c r="G24" s="6"/>
      <c r="H24" s="94" t="s">
        <v>7</v>
      </c>
      <c r="I24" s="95"/>
      <c r="J24" s="20"/>
      <c r="K24" s="20">
        <v>65630.84</v>
      </c>
      <c r="L24" s="42"/>
    </row>
    <row r="25" spans="1:12" ht="15">
      <c r="A25" s="6"/>
      <c r="B25" s="22" t="s">
        <v>72</v>
      </c>
      <c r="C25" s="22"/>
      <c r="D25" s="22"/>
      <c r="E25" s="20">
        <v>8112</v>
      </c>
      <c r="F25" s="20"/>
      <c r="G25" s="6"/>
      <c r="H25" s="22" t="s">
        <v>114</v>
      </c>
      <c r="I25" s="22"/>
      <c r="J25" s="20"/>
      <c r="K25" s="20">
        <v>5060</v>
      </c>
      <c r="L25" s="42"/>
    </row>
    <row r="26" spans="1:12" ht="15">
      <c r="A26" s="6"/>
      <c r="B26" s="22" t="s">
        <v>104</v>
      </c>
      <c r="C26" s="22"/>
      <c r="D26" s="22">
        <v>549.49</v>
      </c>
      <c r="E26" s="20"/>
      <c r="F26" s="20"/>
      <c r="G26" s="42"/>
      <c r="H26" s="22" t="s">
        <v>50</v>
      </c>
      <c r="I26" s="22"/>
      <c r="J26" s="22"/>
      <c r="K26" s="20">
        <v>8635</v>
      </c>
      <c r="L26" s="24"/>
    </row>
    <row r="27" spans="1:12" ht="15">
      <c r="A27" s="6"/>
      <c r="B27" s="22" t="s">
        <v>77</v>
      </c>
      <c r="C27" s="22"/>
      <c r="D27" s="22"/>
      <c r="E27" s="20"/>
      <c r="F27" s="20"/>
      <c r="G27" s="23"/>
      <c r="H27" s="22" t="s">
        <v>79</v>
      </c>
      <c r="I27" s="6"/>
      <c r="J27" s="36"/>
      <c r="K27" s="24"/>
      <c r="L27" s="24"/>
    </row>
    <row r="28" spans="1:12" ht="15">
      <c r="A28" s="23"/>
      <c r="B28" s="22" t="s">
        <v>84</v>
      </c>
      <c r="C28" s="22"/>
      <c r="E28" s="20">
        <v>2460</v>
      </c>
      <c r="F28" s="22"/>
      <c r="G28" s="36"/>
      <c r="H28" s="22"/>
      <c r="I28" s="22"/>
      <c r="J28" s="20"/>
      <c r="K28" s="37"/>
      <c r="L28" s="24"/>
    </row>
    <row r="29" spans="1:12" ht="15">
      <c r="A29" s="23"/>
      <c r="B29" s="22" t="s">
        <v>47</v>
      </c>
      <c r="C29" s="22"/>
      <c r="D29" s="22"/>
      <c r="E29" s="20">
        <v>2374</v>
      </c>
      <c r="F29" s="20"/>
      <c r="G29" s="36"/>
      <c r="H29" s="22" t="s">
        <v>113</v>
      </c>
      <c r="I29" s="22"/>
      <c r="J29" s="20">
        <v>199.41</v>
      </c>
      <c r="K29" s="22"/>
      <c r="L29" s="24"/>
    </row>
    <row r="30" spans="1:12" ht="15">
      <c r="A30" s="36"/>
      <c r="B30" s="22" t="s">
        <v>8</v>
      </c>
      <c r="C30" s="22"/>
      <c r="D30" s="22"/>
      <c r="E30" s="20">
        <v>6383</v>
      </c>
      <c r="F30" s="20"/>
      <c r="G30" s="6" t="s">
        <v>65</v>
      </c>
      <c r="H30" s="6" t="s">
        <v>5</v>
      </c>
      <c r="I30" s="6"/>
      <c r="J30" s="7"/>
      <c r="K30" s="27"/>
      <c r="L30" s="23"/>
    </row>
    <row r="31" spans="1:13" ht="15">
      <c r="A31" s="6"/>
      <c r="B31" s="22" t="s">
        <v>48</v>
      </c>
      <c r="C31" s="22"/>
      <c r="D31" s="22"/>
      <c r="E31" s="20">
        <v>5900</v>
      </c>
      <c r="F31" s="20">
        <v>200</v>
      </c>
      <c r="G31" s="6"/>
      <c r="H31" s="22" t="s">
        <v>32</v>
      </c>
      <c r="I31" s="6"/>
      <c r="J31" s="77">
        <v>67.5</v>
      </c>
      <c r="K31" s="22"/>
      <c r="L31" s="24"/>
      <c r="M31" s="9"/>
    </row>
    <row r="32" spans="1:13" ht="15">
      <c r="A32" s="6"/>
      <c r="B32" s="56" t="s">
        <v>55</v>
      </c>
      <c r="C32" s="56"/>
      <c r="D32" s="22"/>
      <c r="E32" s="61"/>
      <c r="F32" s="20"/>
      <c r="G32" s="6"/>
      <c r="H32" s="22" t="s">
        <v>112</v>
      </c>
      <c r="I32" s="6"/>
      <c r="J32" s="77">
        <v>8000</v>
      </c>
      <c r="K32" s="22"/>
      <c r="L32" s="24"/>
      <c r="M32" s="9"/>
    </row>
    <row r="33" spans="1:13" ht="15">
      <c r="A33" s="6"/>
      <c r="B33" s="56" t="s">
        <v>73</v>
      </c>
      <c r="C33" s="56"/>
      <c r="D33" s="22"/>
      <c r="E33" s="20"/>
      <c r="F33" s="20"/>
      <c r="G33" s="6"/>
      <c r="H33" s="22" t="s">
        <v>116</v>
      </c>
      <c r="I33" s="6"/>
      <c r="J33" s="37"/>
      <c r="K33" s="20">
        <v>30</v>
      </c>
      <c r="L33" s="24"/>
      <c r="M33" s="9"/>
    </row>
    <row r="34" spans="1:12" ht="15">
      <c r="A34" s="6"/>
      <c r="B34" s="22" t="s">
        <v>74</v>
      </c>
      <c r="C34" s="22"/>
      <c r="D34" s="22"/>
      <c r="E34" s="20">
        <v>6854</v>
      </c>
      <c r="F34" s="22"/>
      <c r="G34" s="23"/>
      <c r="H34" s="22" t="s">
        <v>21</v>
      </c>
      <c r="I34" s="22"/>
      <c r="J34" s="24">
        <v>14.56</v>
      </c>
      <c r="K34" s="20">
        <v>39.96</v>
      </c>
      <c r="L34" s="24">
        <v>28.92</v>
      </c>
    </row>
    <row r="35" spans="1:12" ht="15">
      <c r="A35" s="23"/>
      <c r="B35" s="22" t="s">
        <v>106</v>
      </c>
      <c r="C35" s="22"/>
      <c r="D35" s="22"/>
      <c r="E35" s="20">
        <v>700</v>
      </c>
      <c r="F35" s="20"/>
      <c r="G35" s="44" t="s">
        <v>88</v>
      </c>
      <c r="H35" s="45" t="s">
        <v>66</v>
      </c>
      <c r="I35" s="45"/>
      <c r="J35" s="42"/>
      <c r="K35" s="63"/>
      <c r="L35" s="42"/>
    </row>
    <row r="36" spans="1:12" ht="15">
      <c r="A36" s="23"/>
      <c r="B36" s="22" t="s">
        <v>107</v>
      </c>
      <c r="C36" s="22"/>
      <c r="D36" s="22"/>
      <c r="E36" s="20">
        <v>3335</v>
      </c>
      <c r="F36" s="20"/>
      <c r="G36" s="42"/>
      <c r="H36" s="6" t="s">
        <v>25</v>
      </c>
      <c r="I36" s="36"/>
      <c r="J36" s="6"/>
      <c r="K36" s="22"/>
      <c r="L36" s="36"/>
    </row>
    <row r="37" spans="1:12" ht="15">
      <c r="A37" s="23"/>
      <c r="B37" s="41" t="s">
        <v>108</v>
      </c>
      <c r="C37" s="41"/>
      <c r="D37" s="22"/>
      <c r="E37" s="51">
        <v>278</v>
      </c>
      <c r="F37" s="20"/>
      <c r="G37" s="23"/>
      <c r="H37" s="22" t="s">
        <v>51</v>
      </c>
      <c r="I37" s="22"/>
      <c r="J37" s="36"/>
      <c r="K37" s="20">
        <v>10230</v>
      </c>
      <c r="L37" s="36"/>
    </row>
    <row r="38" spans="1:12" ht="15">
      <c r="A38" s="23"/>
      <c r="B38" s="41" t="s">
        <v>105</v>
      </c>
      <c r="C38" s="41"/>
      <c r="D38" s="20"/>
      <c r="E38" s="37">
        <v>7593</v>
      </c>
      <c r="F38" s="20"/>
      <c r="G38" s="6"/>
      <c r="H38" s="22" t="s">
        <v>52</v>
      </c>
      <c r="I38" s="22"/>
      <c r="J38" s="36"/>
      <c r="K38" s="20">
        <v>3345</v>
      </c>
      <c r="L38" s="24"/>
    </row>
    <row r="39" spans="1:12" ht="15">
      <c r="A39" s="23"/>
      <c r="B39" s="41" t="s">
        <v>92</v>
      </c>
      <c r="C39" s="41"/>
      <c r="D39" s="20"/>
      <c r="E39" s="37">
        <v>2000</v>
      </c>
      <c r="F39" s="20"/>
      <c r="G39" s="23"/>
      <c r="H39" s="22" t="s">
        <v>95</v>
      </c>
      <c r="I39" s="22"/>
      <c r="J39" s="7"/>
      <c r="K39" s="20">
        <v>1600</v>
      </c>
      <c r="L39" s="24"/>
    </row>
    <row r="40" spans="1:12" ht="15">
      <c r="A40" s="23"/>
      <c r="B40" s="41" t="s">
        <v>109</v>
      </c>
      <c r="C40" s="41"/>
      <c r="D40" s="20"/>
      <c r="E40" s="75">
        <v>2000</v>
      </c>
      <c r="F40" s="20"/>
      <c r="G40" s="42"/>
      <c r="H40" s="42" t="s">
        <v>117</v>
      </c>
      <c r="I40" s="42"/>
      <c r="J40" s="42"/>
      <c r="K40" s="64">
        <v>288</v>
      </c>
      <c r="L40" s="42"/>
    </row>
    <row r="41" spans="1:12" ht="15">
      <c r="A41" s="23"/>
      <c r="B41" s="22" t="s">
        <v>131</v>
      </c>
      <c r="C41" s="22"/>
      <c r="D41" s="20"/>
      <c r="E41" s="20">
        <v>1000</v>
      </c>
      <c r="F41" s="20"/>
      <c r="G41" s="42"/>
      <c r="H41" s="42"/>
      <c r="I41" s="42"/>
      <c r="J41" s="42"/>
      <c r="K41" s="63"/>
      <c r="L41" s="42"/>
    </row>
    <row r="42" spans="1:12" ht="15">
      <c r="A42" s="23"/>
      <c r="B42" s="22" t="s">
        <v>130</v>
      </c>
      <c r="C42" s="22"/>
      <c r="D42" s="20"/>
      <c r="E42" s="20">
        <v>9834</v>
      </c>
      <c r="F42" s="20"/>
      <c r="G42" s="23"/>
      <c r="H42" s="42"/>
      <c r="I42" s="42"/>
      <c r="J42" s="42"/>
      <c r="K42" s="64"/>
      <c r="L42" s="42"/>
    </row>
    <row r="43" spans="1:12" ht="15">
      <c r="A43" s="23"/>
      <c r="B43" s="62" t="s">
        <v>93</v>
      </c>
      <c r="C43" s="42"/>
      <c r="D43" s="22"/>
      <c r="E43" s="20">
        <v>10230</v>
      </c>
      <c r="F43" s="20"/>
      <c r="G43" s="6"/>
      <c r="H43" s="22"/>
      <c r="I43" s="22"/>
      <c r="J43" s="23"/>
      <c r="K43" s="20"/>
      <c r="L43" s="36"/>
    </row>
    <row r="44" spans="1:12" ht="15">
      <c r="A44" s="23"/>
      <c r="B44" s="22" t="s">
        <v>54</v>
      </c>
      <c r="C44" s="22"/>
      <c r="D44" s="22"/>
      <c r="E44" s="20">
        <v>3345</v>
      </c>
      <c r="F44" s="20"/>
      <c r="G44" s="6"/>
      <c r="H44" s="18"/>
      <c r="I44" s="18"/>
      <c r="J44" s="17"/>
      <c r="K44" s="27"/>
      <c r="L44" s="17"/>
    </row>
    <row r="45" spans="1:12" ht="15">
      <c r="A45" s="23"/>
      <c r="B45" s="22" t="s">
        <v>94</v>
      </c>
      <c r="C45" s="22"/>
      <c r="D45" s="22"/>
      <c r="E45" s="20">
        <v>1600</v>
      </c>
      <c r="F45" s="20"/>
      <c r="G45" s="6"/>
      <c r="H45" s="18"/>
      <c r="I45" s="18"/>
      <c r="J45" s="17"/>
      <c r="K45" s="27"/>
      <c r="L45" s="17"/>
    </row>
    <row r="46" spans="1:12" ht="15">
      <c r="A46" s="23"/>
      <c r="B46" s="41"/>
      <c r="C46" s="41"/>
      <c r="D46" s="20"/>
      <c r="E46" s="75"/>
      <c r="F46" s="20"/>
      <c r="G46" s="6"/>
      <c r="H46" s="18"/>
      <c r="I46" s="18"/>
      <c r="J46" s="17"/>
      <c r="K46" s="27"/>
      <c r="L46" s="17"/>
    </row>
    <row r="47" spans="1:12" ht="15">
      <c r="A47" s="23"/>
      <c r="B47" s="28" t="s">
        <v>10</v>
      </c>
      <c r="C47" s="28"/>
      <c r="D47" s="22"/>
      <c r="E47" s="30"/>
      <c r="F47" s="22"/>
      <c r="G47" s="36"/>
      <c r="H47" s="36"/>
      <c r="I47" s="36"/>
      <c r="J47" s="36"/>
      <c r="K47" s="36"/>
      <c r="L47" s="23"/>
    </row>
    <row r="48" spans="1:12" ht="15">
      <c r="A48" s="23"/>
      <c r="B48" s="22" t="s">
        <v>4</v>
      </c>
      <c r="C48" s="22"/>
      <c r="D48" s="20">
        <v>37.45</v>
      </c>
      <c r="E48" s="20">
        <v>909.3</v>
      </c>
      <c r="F48" s="20">
        <v>33.3</v>
      </c>
      <c r="G48" s="36"/>
      <c r="H48" s="36"/>
      <c r="I48" s="36"/>
      <c r="J48" s="36"/>
      <c r="K48" s="36"/>
      <c r="L48" s="23"/>
    </row>
    <row r="49" spans="1:12" ht="15">
      <c r="A49" s="23"/>
      <c r="B49" s="22" t="s">
        <v>31</v>
      </c>
      <c r="C49" s="22"/>
      <c r="D49" s="22">
        <v>30.77</v>
      </c>
      <c r="E49" s="20">
        <v>90</v>
      </c>
      <c r="F49" s="20">
        <v>35.95</v>
      </c>
      <c r="G49" s="36"/>
      <c r="H49" s="36"/>
      <c r="I49" s="36"/>
      <c r="J49" s="36"/>
      <c r="K49" s="36"/>
      <c r="L49" s="23"/>
    </row>
    <row r="50" spans="1:12" ht="15">
      <c r="A50" s="23"/>
      <c r="B50" s="22" t="s">
        <v>87</v>
      </c>
      <c r="C50" s="22"/>
      <c r="D50" s="20">
        <v>488.47</v>
      </c>
      <c r="E50" s="20">
        <v>116.06</v>
      </c>
      <c r="F50" s="20">
        <v>55.3</v>
      </c>
      <c r="G50" s="36"/>
      <c r="H50" s="36"/>
      <c r="I50" s="36"/>
      <c r="J50" s="36"/>
      <c r="K50" s="36"/>
      <c r="L50" s="23"/>
    </row>
    <row r="51" spans="1:12" ht="15">
      <c r="A51" s="23"/>
      <c r="B51" s="36" t="s">
        <v>86</v>
      </c>
      <c r="C51" s="36"/>
      <c r="D51" s="20">
        <v>232.7</v>
      </c>
      <c r="E51" s="37">
        <v>278.88</v>
      </c>
      <c r="F51" s="37">
        <v>100</v>
      </c>
      <c r="G51" s="36"/>
      <c r="H51" s="36"/>
      <c r="I51" s="36"/>
      <c r="J51" s="36"/>
      <c r="K51" s="36"/>
      <c r="L51" s="23"/>
    </row>
    <row r="52" spans="1:12" ht="15">
      <c r="A52" s="6"/>
      <c r="B52" s="22" t="s">
        <v>39</v>
      </c>
      <c r="C52" s="22"/>
      <c r="D52" s="20"/>
      <c r="E52" s="30"/>
      <c r="F52" s="22"/>
      <c r="G52" s="36"/>
      <c r="H52" s="36"/>
      <c r="I52" s="36"/>
      <c r="J52" s="36"/>
      <c r="K52" s="36"/>
      <c r="L52" s="36"/>
    </row>
    <row r="53" spans="1:12" ht="15">
      <c r="A53" s="6"/>
      <c r="B53" s="22" t="s">
        <v>102</v>
      </c>
      <c r="C53" s="22"/>
      <c r="D53" s="20">
        <v>184.65</v>
      </c>
      <c r="E53" s="20"/>
      <c r="F53" s="20"/>
      <c r="G53" s="36"/>
      <c r="H53" s="36"/>
      <c r="I53" s="36"/>
      <c r="J53" s="36"/>
      <c r="K53" s="36"/>
      <c r="L53" s="36"/>
    </row>
    <row r="54" spans="1:12" ht="15">
      <c r="A54" s="6" t="s">
        <v>14</v>
      </c>
      <c r="B54" s="6" t="s">
        <v>1</v>
      </c>
      <c r="C54" s="6"/>
      <c r="D54" s="25"/>
      <c r="E54" s="20"/>
      <c r="F54" s="20"/>
      <c r="G54" s="36"/>
      <c r="H54" s="36"/>
      <c r="I54" s="36"/>
      <c r="J54" s="36"/>
      <c r="K54" s="7"/>
      <c r="L54" s="38"/>
    </row>
    <row r="55" spans="1:12" ht="15">
      <c r="A55" s="6"/>
      <c r="B55" s="6" t="s">
        <v>103</v>
      </c>
      <c r="C55" s="6"/>
      <c r="D55" s="20">
        <v>8000</v>
      </c>
      <c r="E55" s="20"/>
      <c r="F55" s="20"/>
      <c r="G55" s="36"/>
      <c r="H55" s="36"/>
      <c r="I55" s="36"/>
      <c r="J55" s="36"/>
      <c r="K55" s="7"/>
      <c r="L55" s="38"/>
    </row>
    <row r="56" spans="1:12" ht="15">
      <c r="A56" s="6"/>
      <c r="B56" s="22" t="s">
        <v>96</v>
      </c>
      <c r="C56" s="22"/>
      <c r="D56" s="20"/>
      <c r="E56" s="37"/>
      <c r="F56" s="37"/>
      <c r="G56" s="36"/>
      <c r="H56" s="36"/>
      <c r="I56" s="36"/>
      <c r="J56" s="36"/>
      <c r="K56" s="36"/>
      <c r="L56" s="23"/>
    </row>
    <row r="57" spans="1:12" ht="15" customHeight="1" hidden="1">
      <c r="A57" s="6"/>
      <c r="B57" s="22" t="s">
        <v>75</v>
      </c>
      <c r="C57" s="22"/>
      <c r="D57" s="20"/>
      <c r="E57" s="20"/>
      <c r="F57" s="20"/>
      <c r="G57" s="23"/>
      <c r="H57" s="36"/>
      <c r="I57" s="36"/>
      <c r="J57" s="36"/>
      <c r="K57" s="36"/>
      <c r="L57" s="23"/>
    </row>
    <row r="58" spans="1:12" ht="15">
      <c r="A58" s="6"/>
      <c r="B58" s="22" t="s">
        <v>132</v>
      </c>
      <c r="C58" s="22"/>
      <c r="D58" s="20"/>
      <c r="E58" s="20"/>
      <c r="F58" s="17"/>
      <c r="G58" s="23"/>
      <c r="H58" s="36"/>
      <c r="I58" s="36"/>
      <c r="J58" s="36"/>
      <c r="K58" s="36"/>
      <c r="L58" s="23"/>
    </row>
    <row r="59" spans="1:12" ht="15">
      <c r="A59" s="6" t="s">
        <v>30</v>
      </c>
      <c r="B59" s="6" t="s">
        <v>61</v>
      </c>
      <c r="C59" s="6"/>
      <c r="D59" s="22"/>
      <c r="E59" s="16"/>
      <c r="F59" s="20"/>
      <c r="G59" s="23"/>
      <c r="H59" s="36"/>
      <c r="I59" s="36"/>
      <c r="J59" s="36"/>
      <c r="K59" s="36"/>
      <c r="L59" s="23"/>
    </row>
    <row r="60" spans="1:12" ht="15">
      <c r="A60" s="42"/>
      <c r="B60" s="22" t="s">
        <v>49</v>
      </c>
      <c r="C60" s="28"/>
      <c r="D60" s="20"/>
      <c r="E60" s="20">
        <v>1477.81</v>
      </c>
      <c r="F60" s="20">
        <v>118.01</v>
      </c>
      <c r="G60" s="23"/>
      <c r="H60" s="23"/>
      <c r="I60" s="23"/>
      <c r="J60" s="23"/>
      <c r="K60" s="23"/>
      <c r="L60" s="23"/>
    </row>
    <row r="61" spans="1:12" ht="15">
      <c r="A61" s="42"/>
      <c r="B61" s="22" t="s">
        <v>97</v>
      </c>
      <c r="C61" s="28"/>
      <c r="D61" s="20"/>
      <c r="E61" s="20"/>
      <c r="F61" s="22"/>
      <c r="G61" s="23"/>
      <c r="H61" s="23"/>
      <c r="I61" s="23"/>
      <c r="J61" s="23"/>
      <c r="K61" s="23"/>
      <c r="L61" s="23"/>
    </row>
    <row r="62" spans="1:12" ht="15">
      <c r="A62" s="42"/>
      <c r="B62" s="41" t="s">
        <v>78</v>
      </c>
      <c r="C62" s="41"/>
      <c r="D62" s="22"/>
      <c r="E62" s="37">
        <v>233.44</v>
      </c>
      <c r="F62" s="22"/>
      <c r="G62" s="23"/>
      <c r="H62" s="23"/>
      <c r="I62" s="23"/>
      <c r="J62" s="23"/>
      <c r="K62" s="23"/>
      <c r="L62" s="23"/>
    </row>
    <row r="63" spans="1:12" ht="15">
      <c r="A63" s="6"/>
      <c r="B63" s="41" t="s">
        <v>42</v>
      </c>
      <c r="C63" s="41"/>
      <c r="D63" s="22">
        <v>499.41</v>
      </c>
      <c r="E63" s="19"/>
      <c r="F63" s="20"/>
      <c r="G63" s="23"/>
      <c r="H63" s="23"/>
      <c r="I63" s="23"/>
      <c r="J63" s="23"/>
      <c r="K63" s="23"/>
      <c r="L63" s="23"/>
    </row>
    <row r="64" spans="1:12" ht="15">
      <c r="A64" s="6"/>
      <c r="B64" s="41"/>
      <c r="C64" s="41"/>
      <c r="D64" s="22"/>
      <c r="E64" s="16"/>
      <c r="F64" s="20"/>
      <c r="G64" s="23"/>
      <c r="H64" s="23"/>
      <c r="I64" s="23"/>
      <c r="J64" s="23"/>
      <c r="K64" s="23"/>
      <c r="L64" s="23"/>
    </row>
    <row r="65" spans="1:12" ht="15">
      <c r="A65" s="6" t="s">
        <v>67</v>
      </c>
      <c r="B65" s="6" t="s">
        <v>2</v>
      </c>
      <c r="C65" s="6"/>
      <c r="D65" s="27"/>
      <c r="E65" s="20"/>
      <c r="F65" s="20"/>
      <c r="G65" s="44" t="s">
        <v>68</v>
      </c>
      <c r="H65" s="44" t="s">
        <v>69</v>
      </c>
      <c r="I65" s="23"/>
      <c r="J65" s="23"/>
      <c r="K65" s="23"/>
      <c r="L65" s="23"/>
    </row>
    <row r="66" spans="1:12" ht="15">
      <c r="A66" s="42"/>
      <c r="B66" s="23" t="s">
        <v>24</v>
      </c>
      <c r="C66" s="23"/>
      <c r="D66" s="20"/>
      <c r="E66" s="20"/>
      <c r="F66" s="22"/>
      <c r="G66" s="23"/>
      <c r="H66" s="23" t="s">
        <v>70</v>
      </c>
      <c r="I66" s="23"/>
      <c r="J66" s="23"/>
      <c r="K66" s="23"/>
      <c r="L66" s="23"/>
    </row>
    <row r="67" spans="1:12" ht="15">
      <c r="A67" s="23"/>
      <c r="B67" s="32" t="s">
        <v>56</v>
      </c>
      <c r="C67" s="65"/>
      <c r="D67" s="65"/>
      <c r="E67" s="65"/>
      <c r="F67" s="32"/>
      <c r="G67" s="32"/>
      <c r="H67" s="32" t="s">
        <v>56</v>
      </c>
      <c r="I67" s="65"/>
      <c r="J67" s="32"/>
      <c r="K67" s="32"/>
      <c r="L67" s="65"/>
    </row>
    <row r="68" spans="1:12" ht="15">
      <c r="A68" s="23"/>
      <c r="B68" s="25" t="s">
        <v>136</v>
      </c>
      <c r="C68" s="25"/>
      <c r="D68" s="27">
        <f>SUM(D10:D67)</f>
        <v>14854.32</v>
      </c>
      <c r="E68" s="27">
        <f>SUM(E9:E67)</f>
        <v>121829.49</v>
      </c>
      <c r="F68" s="27">
        <f>SUM(F9:F67)</f>
        <v>1142.56</v>
      </c>
      <c r="G68" s="22"/>
      <c r="H68" s="25" t="s">
        <v>137</v>
      </c>
      <c r="I68" s="25"/>
      <c r="J68" s="27">
        <f>SUM(J10:J30)</f>
        <v>15776.41</v>
      </c>
      <c r="K68" s="27">
        <f>SUM(K9:K67)</f>
        <v>104363.81</v>
      </c>
      <c r="L68" s="27">
        <f>SUM(L10:L67)</f>
        <v>285.47</v>
      </c>
    </row>
    <row r="69" spans="1:12" ht="15">
      <c r="A69" s="23"/>
      <c r="B69" s="82" t="s">
        <v>98</v>
      </c>
      <c r="C69" s="83"/>
      <c r="D69" s="96">
        <f>SUM(D68+E68+F68)</f>
        <v>137826.37</v>
      </c>
      <c r="E69" s="97"/>
      <c r="F69" s="97"/>
      <c r="G69" s="83"/>
      <c r="H69" s="82" t="s">
        <v>57</v>
      </c>
      <c r="I69" s="83"/>
      <c r="J69" s="96">
        <f>SUM(J68+K68+L68)</f>
        <v>120425.69</v>
      </c>
      <c r="K69" s="97"/>
      <c r="L69" s="97"/>
    </row>
    <row r="70" spans="1:13" ht="15">
      <c r="A70" s="23"/>
      <c r="B70" s="101" t="s">
        <v>138</v>
      </c>
      <c r="C70" s="101"/>
      <c r="D70" s="99">
        <f>SUM(J69-D69)</f>
        <v>-17400.679999999993</v>
      </c>
      <c r="E70" s="100"/>
      <c r="F70" s="100"/>
      <c r="G70" s="43"/>
      <c r="H70" s="43"/>
      <c r="I70" s="43"/>
      <c r="J70" s="43"/>
      <c r="K70" s="43"/>
      <c r="L70" s="43"/>
      <c r="M70" s="9"/>
    </row>
    <row r="71" spans="1:12" ht="15">
      <c r="A71" s="36"/>
      <c r="B71" s="36"/>
      <c r="C71" s="36"/>
      <c r="D71" s="23"/>
      <c r="E71" s="36"/>
      <c r="F71" s="36"/>
      <c r="G71" s="23"/>
      <c r="H71" s="23"/>
      <c r="I71" s="23"/>
      <c r="J71" s="23"/>
      <c r="K71" s="23"/>
      <c r="L71" s="23"/>
    </row>
    <row r="72" spans="1:13" ht="15">
      <c r="A72" s="23"/>
      <c r="B72" s="46" t="s">
        <v>122</v>
      </c>
      <c r="C72" s="46"/>
      <c r="D72" s="47"/>
      <c r="E72" s="47"/>
      <c r="F72" s="47"/>
      <c r="G72" s="47"/>
      <c r="H72" s="46" t="s">
        <v>118</v>
      </c>
      <c r="I72" s="48"/>
      <c r="J72" s="47"/>
      <c r="K72" s="47"/>
      <c r="L72" s="47"/>
      <c r="M72" s="9"/>
    </row>
    <row r="73" spans="1:12" ht="15">
      <c r="A73" s="36"/>
      <c r="B73" s="36" t="s">
        <v>27</v>
      </c>
      <c r="C73" s="36"/>
      <c r="D73" s="42">
        <v>12674.65</v>
      </c>
      <c r="E73" s="42">
        <v>10489.28</v>
      </c>
      <c r="F73" s="42">
        <v>1973.64</v>
      </c>
      <c r="G73" s="39"/>
      <c r="H73" s="36" t="s">
        <v>27</v>
      </c>
      <c r="I73" s="36"/>
      <c r="J73" s="42">
        <v>13596.74</v>
      </c>
      <c r="K73" s="42">
        <v>6492.61</v>
      </c>
      <c r="L73" s="42">
        <v>1116.55</v>
      </c>
    </row>
    <row r="74" spans="1:12" ht="15">
      <c r="A74" s="36"/>
      <c r="B74" s="36" t="s">
        <v>28</v>
      </c>
      <c r="C74" s="36"/>
      <c r="D74" s="51"/>
      <c r="E74" s="42">
        <v>60080.62</v>
      </c>
      <c r="F74" s="42"/>
      <c r="G74" s="39"/>
      <c r="H74" s="36" t="s">
        <v>28</v>
      </c>
      <c r="I74" s="36"/>
      <c r="J74" s="51"/>
      <c r="K74" s="42">
        <v>48571.65</v>
      </c>
      <c r="L74" s="42"/>
    </row>
    <row r="75" spans="1:12" ht="15">
      <c r="A75" s="36"/>
      <c r="B75" s="93" t="s">
        <v>29</v>
      </c>
      <c r="C75" s="93"/>
      <c r="D75" s="42">
        <v>1943.59</v>
      </c>
      <c r="E75" s="42">
        <v>5495.82</v>
      </c>
      <c r="F75" s="42"/>
      <c r="G75" s="40"/>
      <c r="H75" s="98" t="s">
        <v>53</v>
      </c>
      <c r="I75" s="93"/>
      <c r="J75" s="42">
        <v>1958.15</v>
      </c>
      <c r="K75" s="42">
        <v>3535.78</v>
      </c>
      <c r="L75" s="42"/>
    </row>
    <row r="76" spans="1:12" ht="15">
      <c r="A76" s="36"/>
      <c r="B76" s="74" t="s">
        <v>119</v>
      </c>
      <c r="C76" s="74"/>
      <c r="D76" s="51">
        <v>0</v>
      </c>
      <c r="E76" s="42"/>
      <c r="F76" s="42"/>
      <c r="G76" s="40"/>
      <c r="H76" s="73" t="s">
        <v>135</v>
      </c>
      <c r="I76" s="74"/>
      <c r="J76" s="51">
        <v>67.5</v>
      </c>
      <c r="K76" s="42"/>
      <c r="L76" s="42"/>
    </row>
    <row r="77" spans="1:12" ht="15">
      <c r="A77" s="36"/>
      <c r="B77" s="39" t="s">
        <v>26</v>
      </c>
      <c r="C77" s="36"/>
      <c r="D77" s="51">
        <v>4500</v>
      </c>
      <c r="E77" s="51"/>
      <c r="F77" s="42"/>
      <c r="G77" s="39"/>
      <c r="H77" s="36" t="s">
        <v>26</v>
      </c>
      <c r="I77" s="36"/>
      <c r="J77" s="51">
        <v>12500</v>
      </c>
      <c r="K77" s="51"/>
      <c r="L77" s="42"/>
    </row>
    <row r="78" spans="1:13" ht="15">
      <c r="A78" s="36"/>
      <c r="B78" s="67" t="s">
        <v>125</v>
      </c>
      <c r="C78" s="67"/>
      <c r="D78" s="66">
        <f>SUM(D73:D77)</f>
        <v>19118.239999999998</v>
      </c>
      <c r="E78" s="66">
        <f>SUM(E73:E77)</f>
        <v>76065.72</v>
      </c>
      <c r="F78" s="66">
        <f>SUM(F73:F77)</f>
        <v>1973.64</v>
      </c>
      <c r="G78" s="68"/>
      <c r="H78" s="67" t="s">
        <v>121</v>
      </c>
      <c r="I78" s="67"/>
      <c r="J78" s="66">
        <f>SUM(J73:J77)</f>
        <v>28122.39</v>
      </c>
      <c r="K78" s="66">
        <f>SUM(K73:K77)</f>
        <v>58600.04</v>
      </c>
      <c r="L78" s="72">
        <f>SUM(L73:L77)</f>
        <v>1116.55</v>
      </c>
      <c r="M78" s="9"/>
    </row>
    <row r="79" spans="1:13" ht="15">
      <c r="A79" s="36"/>
      <c r="B79" s="84"/>
      <c r="C79" s="84"/>
      <c r="D79" s="85"/>
      <c r="E79" s="85"/>
      <c r="F79" s="85"/>
      <c r="G79" s="39"/>
      <c r="H79" s="84"/>
      <c r="I79" s="84"/>
      <c r="J79" s="85"/>
      <c r="K79" s="85"/>
      <c r="L79" s="86"/>
      <c r="M79" s="9"/>
    </row>
    <row r="80" spans="1:12" ht="15">
      <c r="A80" s="36"/>
      <c r="B80" s="46" t="s">
        <v>126</v>
      </c>
      <c r="C80" s="46"/>
      <c r="D80" s="79"/>
      <c r="E80" s="88">
        <f>SUM(D78:F78)</f>
        <v>97157.59999999999</v>
      </c>
      <c r="F80" s="79"/>
      <c r="G80" s="46"/>
      <c r="H80" s="46" t="s">
        <v>120</v>
      </c>
      <c r="I80" s="46"/>
      <c r="J80" s="80"/>
      <c r="K80" s="81">
        <f>SUM(J78:L78)</f>
        <v>87838.98</v>
      </c>
      <c r="L80" s="80"/>
    </row>
    <row r="81" spans="1:12" ht="15">
      <c r="A81" s="36"/>
      <c r="B81" s="33" t="s">
        <v>35</v>
      </c>
      <c r="C81" s="33"/>
      <c r="D81" s="57">
        <f>SUM(J78-D78)</f>
        <v>9004.150000000001</v>
      </c>
      <c r="E81" s="57">
        <f>SUM(K78-E78)</f>
        <v>-17465.68</v>
      </c>
      <c r="F81" s="57">
        <f>SUM(L78-F78)</f>
        <v>-857.0900000000001</v>
      </c>
      <c r="G81" s="36"/>
      <c r="H81" s="37"/>
      <c r="I81" s="37"/>
      <c r="J81" s="36"/>
      <c r="K81" s="36"/>
      <c r="L81" s="36"/>
    </row>
    <row r="82" spans="1:12" ht="15">
      <c r="A82" s="36"/>
      <c r="B82" s="33" t="s">
        <v>59</v>
      </c>
      <c r="C82" s="33"/>
      <c r="D82" s="57"/>
      <c r="E82" s="78">
        <f>SUM(D81:G81)</f>
        <v>-9318.619999999999</v>
      </c>
      <c r="F82" s="57"/>
      <c r="G82" s="36"/>
      <c r="H82" s="36"/>
      <c r="I82" s="37"/>
      <c r="J82" s="36"/>
      <c r="K82" s="36"/>
      <c r="L82" s="36"/>
    </row>
    <row r="83" spans="1:12" ht="15">
      <c r="A83" s="36"/>
      <c r="B83" s="33"/>
      <c r="C83" s="33"/>
      <c r="D83" s="57"/>
      <c r="E83" s="57"/>
      <c r="F83" s="57"/>
      <c r="G83" s="36"/>
      <c r="H83" s="36"/>
      <c r="I83" s="37"/>
      <c r="J83" s="36"/>
      <c r="K83" s="36"/>
      <c r="L83" s="36"/>
    </row>
    <row r="84" spans="1:12" ht="15">
      <c r="A84" s="36"/>
      <c r="B84" s="69" t="s">
        <v>123</v>
      </c>
      <c r="C84" s="69"/>
      <c r="D84" s="70">
        <f>SUM(D78+J68+J31+J34-D68)</f>
        <v>20122.389999999992</v>
      </c>
      <c r="E84" s="70">
        <f>SUM(E78+K68-E68)</f>
        <v>58600.03999999999</v>
      </c>
      <c r="F84" s="70">
        <f>SUM(F78-F68+L68)</f>
        <v>1116.5500000000002</v>
      </c>
      <c r="G84" s="31"/>
      <c r="H84" s="31"/>
      <c r="I84" s="71"/>
      <c r="J84" s="31"/>
      <c r="K84" s="31"/>
      <c r="L84" s="31"/>
    </row>
    <row r="85" spans="1:12" ht="15">
      <c r="A85" s="36"/>
      <c r="B85" s="69"/>
      <c r="C85" s="69" t="s">
        <v>128</v>
      </c>
      <c r="D85" s="35">
        <v>28122.39</v>
      </c>
      <c r="E85" s="35"/>
      <c r="F85" s="35"/>
      <c r="G85" s="34"/>
      <c r="H85" s="34"/>
      <c r="I85" s="35"/>
      <c r="J85" s="35"/>
      <c r="K85" s="34"/>
      <c r="L85" s="35"/>
    </row>
    <row r="86" spans="1:12" ht="15">
      <c r="A86" s="36"/>
      <c r="B86" s="89"/>
      <c r="C86" s="90" t="s">
        <v>133</v>
      </c>
      <c r="D86" s="90"/>
      <c r="E86" s="91">
        <f>SUM(D85+E84+F84)</f>
        <v>87838.98</v>
      </c>
      <c r="F86" s="89"/>
      <c r="G86" s="89"/>
      <c r="H86" s="89"/>
      <c r="I86" s="89"/>
      <c r="J86" s="42"/>
      <c r="K86" s="42"/>
      <c r="L86" s="42"/>
    </row>
    <row r="87" spans="2:13" ht="15">
      <c r="B87" s="15" t="s">
        <v>89</v>
      </c>
      <c r="E87" t="s">
        <v>90</v>
      </c>
      <c r="I87" s="14" t="s">
        <v>41</v>
      </c>
      <c r="J87" s="14"/>
      <c r="K87" s="14"/>
      <c r="M87" s="14"/>
    </row>
    <row r="88" spans="5:8" ht="15">
      <c r="E88" t="s">
        <v>91</v>
      </c>
      <c r="H88" s="9"/>
    </row>
    <row r="92" ht="15">
      <c r="H92" t="s">
        <v>36</v>
      </c>
    </row>
    <row r="93" spans="2:3" ht="15">
      <c r="B93" s="14" t="s">
        <v>134</v>
      </c>
      <c r="C93" s="14"/>
    </row>
    <row r="95" spans="2:3" ht="15">
      <c r="B95" s="14"/>
      <c r="C95" s="14"/>
    </row>
  </sheetData>
  <sheetProtection/>
  <mergeCells count="8">
    <mergeCell ref="B14:C14"/>
    <mergeCell ref="H24:I24"/>
    <mergeCell ref="J69:L69"/>
    <mergeCell ref="H75:I75"/>
    <mergeCell ref="D70:F70"/>
    <mergeCell ref="B75:C75"/>
    <mergeCell ref="B70:C70"/>
    <mergeCell ref="D69:F69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Renard</dc:creator>
  <cp:keywords/>
  <dc:description/>
  <cp:lastModifiedBy>ggrenard</cp:lastModifiedBy>
  <cp:lastPrinted>2019-05-14T10:12:56Z</cp:lastPrinted>
  <dcterms:created xsi:type="dcterms:W3CDTF">2012-05-16T08:26:09Z</dcterms:created>
  <dcterms:modified xsi:type="dcterms:W3CDTF">2019-05-23T09:36:20Z</dcterms:modified>
  <cp:category/>
  <cp:version/>
  <cp:contentType/>
  <cp:contentStatus/>
</cp:coreProperties>
</file>